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21075" windowHeight="9540"/>
  </bookViews>
  <sheets>
    <sheet name="Base" sheetId="1" r:id="rId1"/>
    <sheet name="HediffDef" sheetId="2" r:id="rId2"/>
    <sheet name="ThingDef" sheetId="3" r:id="rId3"/>
    <sheet name="RecipeDef" sheetId="4" r:id="rId4"/>
    <sheet name="Female -&gt; Futa" sheetId="5" r:id="rId5"/>
    <sheet name="Male -&gt; Futa" sheetId="6" r:id="rId6"/>
  </sheets>
  <calcPr calcId="144525"/>
</workbook>
</file>

<file path=xl/calcChain.xml><?xml version="1.0" encoding="utf-8"?>
<calcChain xmlns="http://schemas.openxmlformats.org/spreadsheetml/2006/main">
  <c r="E33" i="1" l="1"/>
  <c r="B3" i="1"/>
  <c r="E32" i="1"/>
  <c r="B23" i="1" l="1"/>
  <c r="C30" i="4" s="1"/>
  <c r="B33" i="1"/>
  <c r="C3" i="6" s="1"/>
  <c r="B28" i="1"/>
  <c r="C3" i="5" s="1"/>
  <c r="B20" i="1"/>
  <c r="B19" i="1"/>
  <c r="B32" i="1"/>
  <c r="C2" i="6" s="1"/>
  <c r="B27" i="1"/>
  <c r="C2" i="5" s="1"/>
  <c r="B1" i="5"/>
  <c r="B1" i="6"/>
  <c r="B12" i="1"/>
  <c r="B11" i="1"/>
  <c r="B7" i="1" s="1"/>
  <c r="C12" i="2" s="1"/>
  <c r="B1" i="4"/>
  <c r="D7" i="3"/>
  <c r="D6" i="3"/>
  <c r="C4" i="3"/>
  <c r="B1" i="3"/>
  <c r="F8" i="2"/>
  <c r="F7" i="2"/>
  <c r="C3" i="2"/>
  <c r="C2" i="2"/>
  <c r="B1" i="2"/>
  <c r="B21" i="1" l="1"/>
  <c r="G16" i="6" s="1"/>
  <c r="B22" i="1"/>
  <c r="E27" i="6" s="1"/>
  <c r="G16" i="5"/>
  <c r="E27" i="5"/>
  <c r="C30" i="5"/>
  <c r="C30" i="6"/>
  <c r="G16" i="4"/>
  <c r="C3" i="3"/>
  <c r="E27" i="4"/>
  <c r="C3" i="4"/>
  <c r="C2" i="3"/>
  <c r="C2" i="4" l="1"/>
</calcChain>
</file>

<file path=xl/sharedStrings.xml><?xml version="1.0" encoding="utf-8"?>
<sst xmlns="http://schemas.openxmlformats.org/spreadsheetml/2006/main" count="168" uniqueCount="74">
  <si>
    <t>&lt;stages&gt;</t>
  </si>
  <si>
    <t>&lt;li&gt;</t>
  </si>
  <si>
    <t>&lt;statOffsets&gt;</t>
  </si>
  <si>
    <t>&lt;/statOffsets&gt;</t>
  </si>
  <si>
    <t>&lt;/li&gt;</t>
  </si>
  <si>
    <t>&lt;/stages&gt;</t>
  </si>
  <si>
    <t>&lt;/HediffDef&gt;</t>
  </si>
  <si>
    <t>&lt;statBases&gt;</t>
  </si>
  <si>
    <t>&lt;/statBases&gt;</t>
  </si>
  <si>
    <t>&lt;/ThingDef&gt;</t>
  </si>
  <si>
    <t>&lt;ingredients&gt;</t>
  </si>
  <si>
    <t>&lt;filter&gt;</t>
  </si>
  <si>
    <t>&lt;categories&gt;</t>
  </si>
  <si>
    <t>&lt;li&gt;Medicine&lt;/li&gt;</t>
  </si>
  <si>
    <t>&lt;/categories&gt;</t>
  </si>
  <si>
    <t>&lt;/filter&gt;</t>
  </si>
  <si>
    <t>&lt;count&gt;1&lt;/count&gt;</t>
  </si>
  <si>
    <t>&lt;thingDefs&gt;</t>
  </si>
  <si>
    <t>&lt;/thingDefs&gt;</t>
  </si>
  <si>
    <t>&lt;/ingredients&gt;</t>
  </si>
  <si>
    <t>&lt;fixedIngredientFilter&gt;</t>
  </si>
  <si>
    <t>&lt;/fixedIngredientFilter&gt;</t>
  </si>
  <si>
    <t>&lt;/RecipeDef&gt;</t>
  </si>
  <si>
    <t>&lt;HediffDef ParentName="</t>
  </si>
  <si>
    <t>"&gt;</t>
  </si>
  <si>
    <t>NaturalPrivatePartBase</t>
  </si>
  <si>
    <t>&lt;defName&gt;</t>
  </si>
  <si>
    <t>&lt;/defName&gt;</t>
  </si>
  <si>
    <t>&lt;label&gt;</t>
  </si>
  <si>
    <t>&lt;/label&gt;</t>
  </si>
  <si>
    <t>&lt;SexAbility&gt;</t>
  </si>
  <si>
    <t>&lt;/SexAbility&gt;</t>
  </si>
  <si>
    <t>&lt;Vulnerability&gt;</t>
  </si>
  <si>
    <t>&lt;/Vulnerability&gt;</t>
  </si>
  <si>
    <t>&lt;spawnThingOnRemoved&gt;</t>
  </si>
  <si>
    <t>&lt;/spawnThingOnRemoved&gt;</t>
  </si>
  <si>
    <t>&lt;MarketValue&gt;</t>
  </si>
  <si>
    <t>&lt;/MarketValue&gt;</t>
  </si>
  <si>
    <t>&lt;Mass&gt;</t>
  </si>
  <si>
    <t>&lt;/Mass&gt;</t>
  </si>
  <si>
    <t>&lt;ThingDef ParentName="</t>
  </si>
  <si>
    <t>rjw_BodyPartNaturalBaseGenMale</t>
  </si>
  <si>
    <t>A severed cloacal vagina. A female, egg-laying sex organ.</t>
  </si>
  <si>
    <t>&lt;description&gt;</t>
  </si>
  <si>
    <t>&lt;/description&gt;</t>
  </si>
  <si>
    <t>HediffDef</t>
  </si>
  <si>
    <t>ThingDef</t>
  </si>
  <si>
    <t>rjw_BodyPartNaturalBaseGenFemale</t>
  </si>
  <si>
    <t>RecipeDef</t>
  </si>
  <si>
    <t>SexReassignmentV</t>
  </si>
  <si>
    <t>&lt;RecipeDef ParentName="</t>
  </si>
  <si>
    <t>&lt;addsHediff&gt;</t>
  </si>
  <si>
    <t>&lt;/addsHediff&gt;</t>
  </si>
  <si>
    <t>FutaMakingF</t>
  </si>
  <si>
    <t>FutaMakingM</t>
  </si>
  <si>
    <t>Female -&gt; Futa</t>
  </si>
  <si>
    <t>Male -&gt; Futa</t>
  </si>
  <si>
    <t>add penis</t>
  </si>
  <si>
    <t>add vagina</t>
  </si>
  <si>
    <t>BreastSurgery</t>
  </si>
  <si>
    <t>SexReassignmentP</t>
  </si>
  <si>
    <t>AnalSurgery</t>
  </si>
  <si>
    <t>rjw_BodyPartNaturalBaseAnus</t>
  </si>
  <si>
    <t>rjw_BodyPartNaturalBaseBreast</t>
  </si>
  <si>
    <t>Add</t>
  </si>
  <si>
    <t xml:space="preserve">add </t>
  </si>
  <si>
    <t>Install</t>
  </si>
  <si>
    <t xml:space="preserve">install </t>
  </si>
  <si>
    <t>Health tab</t>
  </si>
  <si>
    <t>Item</t>
  </si>
  <si>
    <t>Operate</t>
  </si>
  <si>
    <t>Attach</t>
  </si>
  <si>
    <t>attach</t>
  </si>
  <si>
    <t>cloaca anus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</si>
</sst>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E19" sqref="E19:E20"/>
    </sheetView>
  </sheetViews>
  <sheetFormatPr defaultRowHeight="15" x14ac:dyDescent="0.25"/>
  <cols>
    <col min="1" max="1" width="10" customWidth="1"/>
    <col min="2" max="2" width="34.85546875" customWidth="1"/>
  </cols>
  <sheetData>
    <row r="1" spans="1:6" s="1" customFormat="1" x14ac:dyDescent="0.25">
      <c r="A1" s="1" t="s">
        <v>45</v>
      </c>
      <c r="B1" s="1" t="s">
        <v>68</v>
      </c>
    </row>
    <row r="2" spans="1:6" x14ac:dyDescent="0.25">
      <c r="A2" t="s">
        <v>23</v>
      </c>
      <c r="B2" t="s">
        <v>25</v>
      </c>
      <c r="C2" t="s">
        <v>24</v>
      </c>
    </row>
    <row r="3" spans="1:6" x14ac:dyDescent="0.25">
      <c r="A3" t="s">
        <v>26</v>
      </c>
      <c r="B3" t="str">
        <f>SUBSTITUTE(PROPER(B4)," ","")</f>
        <v>CloacaAnus</v>
      </c>
      <c r="C3" t="s">
        <v>27</v>
      </c>
    </row>
    <row r="4" spans="1:6" x14ac:dyDescent="0.25">
      <c r="A4" t="s">
        <v>28</v>
      </c>
      <c r="B4" s="2" t="s">
        <v>73</v>
      </c>
      <c r="C4" t="s">
        <v>29</v>
      </c>
    </row>
    <row r="5" spans="1:6" x14ac:dyDescent="0.25">
      <c r="A5" t="s">
        <v>30</v>
      </c>
      <c r="B5">
        <v>0.5</v>
      </c>
      <c r="C5" t="s">
        <v>31</v>
      </c>
    </row>
    <row r="6" spans="1:6" x14ac:dyDescent="0.25">
      <c r="A6" t="s">
        <v>32</v>
      </c>
      <c r="B6">
        <v>0.12</v>
      </c>
      <c r="C6" t="s">
        <v>33</v>
      </c>
    </row>
    <row r="7" spans="1:6" x14ac:dyDescent="0.25">
      <c r="A7" t="s">
        <v>34</v>
      </c>
      <c r="B7" t="str">
        <f>B11</f>
        <v>CloacaAnus</v>
      </c>
      <c r="C7" t="s">
        <v>35</v>
      </c>
    </row>
    <row r="9" spans="1:6" s="1" customFormat="1" x14ac:dyDescent="0.25">
      <c r="A9" s="1" t="s">
        <v>46</v>
      </c>
      <c r="B9" s="1" t="s">
        <v>69</v>
      </c>
    </row>
    <row r="10" spans="1:6" x14ac:dyDescent="0.25">
      <c r="A10" t="s">
        <v>40</v>
      </c>
      <c r="B10" s="2" t="s">
        <v>62</v>
      </c>
      <c r="C10" t="s">
        <v>24</v>
      </c>
    </row>
    <row r="11" spans="1:6" x14ac:dyDescent="0.25">
      <c r="A11" t="s">
        <v>26</v>
      </c>
      <c r="B11" t="str">
        <f>$B3</f>
        <v>CloacaAnus</v>
      </c>
      <c r="C11" t="s">
        <v>27</v>
      </c>
      <c r="F11" t="s">
        <v>47</v>
      </c>
    </row>
    <row r="12" spans="1:6" x14ac:dyDescent="0.25">
      <c r="A12" t="s">
        <v>28</v>
      </c>
      <c r="B12" t="str">
        <f>$B4</f>
        <v>cloaca anus</v>
      </c>
      <c r="C12" t="s">
        <v>29</v>
      </c>
      <c r="F12" t="s">
        <v>41</v>
      </c>
    </row>
    <row r="13" spans="1:6" x14ac:dyDescent="0.25">
      <c r="A13" t="s">
        <v>43</v>
      </c>
      <c r="B13" t="s">
        <v>42</v>
      </c>
      <c r="C13" t="s">
        <v>44</v>
      </c>
      <c r="F13" t="s">
        <v>62</v>
      </c>
    </row>
    <row r="14" spans="1:6" x14ac:dyDescent="0.25">
      <c r="A14" t="s">
        <v>36</v>
      </c>
      <c r="B14">
        <v>100</v>
      </c>
      <c r="C14" t="s">
        <v>37</v>
      </c>
      <c r="F14" t="s">
        <v>63</v>
      </c>
    </row>
    <row r="15" spans="1:6" x14ac:dyDescent="0.25">
      <c r="A15" t="s">
        <v>38</v>
      </c>
      <c r="B15">
        <v>0.12</v>
      </c>
      <c r="C15" t="s">
        <v>39</v>
      </c>
    </row>
    <row r="17" spans="1:10" s="1" customFormat="1" x14ac:dyDescent="0.25">
      <c r="A17" s="1" t="s">
        <v>48</v>
      </c>
      <c r="B17" s="1" t="s">
        <v>70</v>
      </c>
    </row>
    <row r="18" spans="1:10" x14ac:dyDescent="0.25">
      <c r="A18" t="s">
        <v>50</v>
      </c>
      <c r="B18" s="2" t="s">
        <v>61</v>
      </c>
      <c r="C18" t="s">
        <v>24</v>
      </c>
    </row>
    <row r="19" spans="1:10" x14ac:dyDescent="0.25">
      <c r="A19" t="s">
        <v>26</v>
      </c>
      <c r="B19" t="str">
        <f>CONCATENATE(E19,B$3)</f>
        <v>InstallCloacaAnus</v>
      </c>
      <c r="C19" t="s">
        <v>27</v>
      </c>
      <c r="E19" s="2" t="s">
        <v>66</v>
      </c>
      <c r="F19" t="s">
        <v>49</v>
      </c>
      <c r="I19" t="s">
        <v>66</v>
      </c>
      <c r="J19" t="s">
        <v>71</v>
      </c>
    </row>
    <row r="20" spans="1:10" x14ac:dyDescent="0.25">
      <c r="A20" t="s">
        <v>28</v>
      </c>
      <c r="B20" t="str">
        <f>CONCATENATE(E20,B$4)</f>
        <v>install cloaca anus</v>
      </c>
      <c r="C20" t="s">
        <v>29</v>
      </c>
      <c r="E20" s="2" t="s">
        <v>67</v>
      </c>
      <c r="F20" t="s">
        <v>60</v>
      </c>
      <c r="I20" t="s">
        <v>67</v>
      </c>
      <c r="J20" t="s">
        <v>72</v>
      </c>
    </row>
    <row r="21" spans="1:10" x14ac:dyDescent="0.25">
      <c r="A21" t="s">
        <v>1</v>
      </c>
      <c r="B21" t="str">
        <f>B$11</f>
        <v>CloacaAnus</v>
      </c>
      <c r="C21" t="s">
        <v>4</v>
      </c>
      <c r="F21" t="s">
        <v>59</v>
      </c>
    </row>
    <row r="22" spans="1:10" x14ac:dyDescent="0.25">
      <c r="A22" t="s">
        <v>1</v>
      </c>
      <c r="B22" t="str">
        <f>B$11</f>
        <v>CloacaAnus</v>
      </c>
      <c r="C22" t="s">
        <v>4</v>
      </c>
      <c r="F22" t="s">
        <v>61</v>
      </c>
    </row>
    <row r="23" spans="1:10" x14ac:dyDescent="0.25">
      <c r="A23" t="s">
        <v>51</v>
      </c>
      <c r="B23" t="str">
        <f>B$3</f>
        <v>CloacaAnus</v>
      </c>
      <c r="C23" t="s">
        <v>52</v>
      </c>
    </row>
    <row r="24" spans="1:10" x14ac:dyDescent="0.25">
      <c r="I24" s="1"/>
      <c r="J24" s="1"/>
    </row>
    <row r="25" spans="1:10" s="1" customFormat="1" x14ac:dyDescent="0.25">
      <c r="A25" s="1" t="s">
        <v>48</v>
      </c>
      <c r="B25" s="1" t="s">
        <v>55</v>
      </c>
      <c r="C25" s="1" t="s">
        <v>57</v>
      </c>
      <c r="I25"/>
      <c r="J25"/>
    </row>
    <row r="26" spans="1:10" x14ac:dyDescent="0.25">
      <c r="A26" t="s">
        <v>50</v>
      </c>
      <c r="B26" t="s">
        <v>53</v>
      </c>
      <c r="C26" t="s">
        <v>24</v>
      </c>
    </row>
    <row r="27" spans="1:10" x14ac:dyDescent="0.25">
      <c r="A27" t="s">
        <v>26</v>
      </c>
      <c r="B27" t="str">
        <f>CONCATENATE(E27,B$3)</f>
        <v>AddCloacaAnus</v>
      </c>
      <c r="C27" t="s">
        <v>27</v>
      </c>
      <c r="E27" t="s">
        <v>64</v>
      </c>
    </row>
    <row r="28" spans="1:10" x14ac:dyDescent="0.25">
      <c r="A28" t="s">
        <v>28</v>
      </c>
      <c r="B28" t="str">
        <f>CONCATENATE(E28,B$4)</f>
        <v>add cloaca anus</v>
      </c>
      <c r="C28" t="s">
        <v>29</v>
      </c>
      <c r="E28" t="s">
        <v>65</v>
      </c>
    </row>
    <row r="29" spans="1:10" x14ac:dyDescent="0.25">
      <c r="I29" s="1"/>
      <c r="J29" s="1"/>
    </row>
    <row r="30" spans="1:10" s="1" customFormat="1" x14ac:dyDescent="0.25">
      <c r="A30" s="1" t="s">
        <v>48</v>
      </c>
      <c r="B30" s="1" t="s">
        <v>56</v>
      </c>
      <c r="C30" s="1" t="s">
        <v>58</v>
      </c>
      <c r="I30"/>
      <c r="J30"/>
    </row>
    <row r="31" spans="1:10" x14ac:dyDescent="0.25">
      <c r="A31" t="s">
        <v>50</v>
      </c>
      <c r="B31" t="s">
        <v>54</v>
      </c>
      <c r="C31" t="s">
        <v>24</v>
      </c>
    </row>
    <row r="32" spans="1:10" x14ac:dyDescent="0.25">
      <c r="A32" t="s">
        <v>26</v>
      </c>
      <c r="B32" t="str">
        <f>CONCATENATE(E32,B$3)</f>
        <v>AddCloacaAnus</v>
      </c>
      <c r="C32" t="s">
        <v>27</v>
      </c>
      <c r="E32" t="str">
        <f>E27</f>
        <v>Add</v>
      </c>
    </row>
    <row r="33" spans="1:5" x14ac:dyDescent="0.25">
      <c r="A33" t="s">
        <v>28</v>
      </c>
      <c r="B33" t="str">
        <f>CONCATENATE(E33,B$4)</f>
        <v>add cloaca anus</v>
      </c>
      <c r="C33" t="s">
        <v>29</v>
      </c>
      <c r="E33" t="str">
        <f>E28</f>
        <v xml:space="preserve">add </v>
      </c>
    </row>
  </sheetData>
  <dataConsolidate/>
  <dataValidations count="2">
    <dataValidation type="list" allowBlank="1" showInputMessage="1" showErrorMessage="1" sqref="B18">
      <formula1>$F$19:$F$22</formula1>
    </dataValidation>
    <dataValidation type="list" allowBlank="1" showInputMessage="1" showErrorMessage="1" sqref="B10">
      <formula1>$F$11:$F$14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>
      <selection activeCell="B1" sqref="B1"/>
    </sheetView>
  </sheetViews>
  <sheetFormatPr defaultRowHeight="15" x14ac:dyDescent="0.25"/>
  <sheetData>
    <row r="1" spans="2:6" x14ac:dyDescent="0.25">
      <c r="B1" t="str">
        <f>CONCATENATE(Base!$A2,Base!$B2,Base!$C2)</f>
        <v>&lt;HediffDef ParentName="NaturalPrivatePartBase"&gt;</v>
      </c>
    </row>
    <row r="2" spans="2:6" x14ac:dyDescent="0.25">
      <c r="C2" t="str">
        <f>CONCATENATE(Base!$A3,Base!$B3,Base!$C3)</f>
        <v>&lt;defName&gt;CloacaAnus&lt;/defName&gt;</v>
      </c>
    </row>
    <row r="3" spans="2:6" x14ac:dyDescent="0.25">
      <c r="C3" t="str">
        <f>CONCATENATE(Base!$A4,Base!$B4,Base!$C4)</f>
        <v>&lt;label&gt;cloaca anus&lt;/label&gt;</v>
      </c>
    </row>
    <row r="4" spans="2:6" x14ac:dyDescent="0.25">
      <c r="C4" t="s">
        <v>0</v>
      </c>
    </row>
    <row r="5" spans="2:6" x14ac:dyDescent="0.25">
      <c r="D5" t="s">
        <v>1</v>
      </c>
    </row>
    <row r="6" spans="2:6" x14ac:dyDescent="0.25">
      <c r="E6" t="s">
        <v>2</v>
      </c>
    </row>
    <row r="7" spans="2:6" x14ac:dyDescent="0.25">
      <c r="F7" t="str">
        <f>CONCATENATE(Base!$A5,Base!$B5,Base!$C5)</f>
        <v>&lt;SexAbility&gt;0.5&lt;/SexAbility&gt;</v>
      </c>
    </row>
    <row r="8" spans="2:6" x14ac:dyDescent="0.25">
      <c r="F8" t="str">
        <f>CONCATENATE(Base!$A6,Base!$B6,Base!$C6)</f>
        <v>&lt;Vulnerability&gt;0.12&lt;/Vulnerability&gt;</v>
      </c>
    </row>
    <row r="9" spans="2:6" x14ac:dyDescent="0.25">
      <c r="E9" t="s">
        <v>3</v>
      </c>
    </row>
    <row r="10" spans="2:6" x14ac:dyDescent="0.25">
      <c r="D10" t="s">
        <v>4</v>
      </c>
    </row>
    <row r="11" spans="2:6" x14ac:dyDescent="0.25">
      <c r="C11" t="s">
        <v>5</v>
      </c>
    </row>
    <row r="12" spans="2:6" x14ac:dyDescent="0.25">
      <c r="C12" t="str">
        <f>CONCATENATE(Base!$A7,Base!$B7,Base!$C7)</f>
        <v>&lt;spawnThingOnRemoved&gt;CloacaAnus&lt;/spawnThingOnRemoved&gt;</v>
      </c>
    </row>
    <row r="13" spans="2:6" x14ac:dyDescent="0.25">
      <c r="B13" t="s">
        <v>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>
      <selection activeCell="B1" sqref="B1"/>
    </sheetView>
  </sheetViews>
  <sheetFormatPr defaultRowHeight="15" x14ac:dyDescent="0.25"/>
  <sheetData>
    <row r="1" spans="2:4" x14ac:dyDescent="0.25">
      <c r="B1" t="str">
        <f>CONCATENATE(Base!$A10,Base!$B10,Base!$C10)</f>
        <v>&lt;ThingDef ParentName="rjw_BodyPartNaturalBaseAnus"&gt;</v>
      </c>
    </row>
    <row r="2" spans="2:4" x14ac:dyDescent="0.25">
      <c r="C2" t="str">
        <f>CONCATENATE(Base!$A11,Base!$B11,Base!$C11)</f>
        <v>&lt;defName&gt;CloacaAnus&lt;/defName&gt;</v>
      </c>
    </row>
    <row r="3" spans="2:4" x14ac:dyDescent="0.25">
      <c r="C3" t="str">
        <f>CONCATENATE(Base!$A12,Base!$B12,Base!$C12)</f>
        <v>&lt;label&gt;cloaca anus&lt;/label&gt;</v>
      </c>
    </row>
    <row r="4" spans="2:4" x14ac:dyDescent="0.25">
      <c r="C4" t="str">
        <f>CONCATENATE(Base!$A13,Base!$B13,Base!$C13)</f>
        <v>&lt;description&gt;A severed cloacal vagina. A female, egg-laying sex organ.&lt;/description&gt;</v>
      </c>
    </row>
    <row r="5" spans="2:4" x14ac:dyDescent="0.25">
      <c r="C5" t="s">
        <v>7</v>
      </c>
    </row>
    <row r="6" spans="2:4" x14ac:dyDescent="0.25">
      <c r="D6" t="str">
        <f>CONCATENATE(Base!$A14,Base!$B14,Base!$C14)</f>
        <v>&lt;MarketValue&gt;100&lt;/MarketValue&gt;</v>
      </c>
    </row>
    <row r="7" spans="2:4" x14ac:dyDescent="0.25">
      <c r="D7" t="str">
        <f>CONCATENATE(Base!$A15,Base!$B15,Base!$C15)</f>
        <v>&lt;Mass&gt;0.12&lt;/Mass&gt;</v>
      </c>
    </row>
    <row r="8" spans="2:4" x14ac:dyDescent="0.25">
      <c r="C8" t="s">
        <v>8</v>
      </c>
    </row>
    <row r="9" spans="2:4" x14ac:dyDescent="0.25">
      <c r="B9" t="s">
        <v>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workbookViewId="0">
      <selection sqref="A1:G31"/>
    </sheetView>
  </sheetViews>
  <sheetFormatPr defaultRowHeight="15" x14ac:dyDescent="0.25"/>
  <sheetData>
    <row r="1" spans="2:7" x14ac:dyDescent="0.25">
      <c r="B1" t="str">
        <f>CONCATENATE(Base!$A18,Base!$B18,Base!$C18)</f>
        <v>&lt;RecipeDef ParentName="AnalSurgery"&gt;</v>
      </c>
    </row>
    <row r="2" spans="2:7" x14ac:dyDescent="0.25">
      <c r="C2" t="str">
        <f>CONCATENATE(Base!$A19,Base!$B19,Base!$C19)</f>
        <v>&lt;defName&gt;InstallCloacaAnus&lt;/defName&gt;</v>
      </c>
    </row>
    <row r="3" spans="2:7" x14ac:dyDescent="0.25">
      <c r="C3" t="str">
        <f>CONCATENATE(Base!$A20,Base!$B20,Base!$C20)</f>
        <v>&lt;label&gt;install cloaca anus&lt;/label&gt;</v>
      </c>
    </row>
    <row r="4" spans="2:7" x14ac:dyDescent="0.25">
      <c r="C4" t="s">
        <v>10</v>
      </c>
    </row>
    <row r="5" spans="2:7" x14ac:dyDescent="0.25">
      <c r="D5" t="s">
        <v>1</v>
      </c>
    </row>
    <row r="6" spans="2:7" x14ac:dyDescent="0.25">
      <c r="E6" t="s">
        <v>11</v>
      </c>
    </row>
    <row r="7" spans="2:7" x14ac:dyDescent="0.25">
      <c r="F7" t="s">
        <v>12</v>
      </c>
    </row>
    <row r="8" spans="2:7" x14ac:dyDescent="0.25">
      <c r="G8" t="s">
        <v>13</v>
      </c>
    </row>
    <row r="9" spans="2:7" x14ac:dyDescent="0.25">
      <c r="F9" t="s">
        <v>14</v>
      </c>
    </row>
    <row r="10" spans="2:7" x14ac:dyDescent="0.25">
      <c r="E10" t="s">
        <v>15</v>
      </c>
    </row>
    <row r="11" spans="2:7" x14ac:dyDescent="0.25">
      <c r="E11" t="s">
        <v>16</v>
      </c>
    </row>
    <row r="12" spans="2:7" x14ac:dyDescent="0.25">
      <c r="D12" t="s">
        <v>4</v>
      </c>
    </row>
    <row r="13" spans="2:7" x14ac:dyDescent="0.25">
      <c r="D13" t="s">
        <v>1</v>
      </c>
    </row>
    <row r="14" spans="2:7" x14ac:dyDescent="0.25">
      <c r="E14" t="s">
        <v>11</v>
      </c>
    </row>
    <row r="15" spans="2:7" x14ac:dyDescent="0.25">
      <c r="F15" t="s">
        <v>17</v>
      </c>
    </row>
    <row r="16" spans="2:7" x14ac:dyDescent="0.25">
      <c r="G16" t="str">
        <f>CONCATENATE(Base!$A21,Base!$B21,Base!$C21)</f>
        <v>&lt;li&gt;CloacaAnus&lt;/li&gt;</v>
      </c>
    </row>
    <row r="17" spans="2:6" x14ac:dyDescent="0.25">
      <c r="F17" t="s">
        <v>18</v>
      </c>
    </row>
    <row r="18" spans="2:6" x14ac:dyDescent="0.25">
      <c r="E18" t="s">
        <v>15</v>
      </c>
    </row>
    <row r="19" spans="2:6" x14ac:dyDescent="0.25">
      <c r="E19" t="s">
        <v>16</v>
      </c>
    </row>
    <row r="20" spans="2:6" x14ac:dyDescent="0.25">
      <c r="D20" t="s">
        <v>4</v>
      </c>
    </row>
    <row r="21" spans="2:6" x14ac:dyDescent="0.25">
      <c r="C21" t="s">
        <v>19</v>
      </c>
    </row>
    <row r="22" spans="2:6" x14ac:dyDescent="0.25">
      <c r="C22" t="s">
        <v>20</v>
      </c>
    </row>
    <row r="23" spans="2:6" x14ac:dyDescent="0.25">
      <c r="D23" t="s">
        <v>12</v>
      </c>
    </row>
    <row r="24" spans="2:6" x14ac:dyDescent="0.25">
      <c r="E24" t="s">
        <v>13</v>
      </c>
    </row>
    <row r="25" spans="2:6" x14ac:dyDescent="0.25">
      <c r="D25" t="s">
        <v>14</v>
      </c>
    </row>
    <row r="26" spans="2:6" x14ac:dyDescent="0.25">
      <c r="D26" t="s">
        <v>17</v>
      </c>
    </row>
    <row r="27" spans="2:6" x14ac:dyDescent="0.25">
      <c r="E27" t="str">
        <f>CONCATENATE(Base!$A22,Base!$B22,Base!$C22)</f>
        <v>&lt;li&gt;CloacaAnus&lt;/li&gt;</v>
      </c>
    </row>
    <row r="28" spans="2:6" x14ac:dyDescent="0.25">
      <c r="D28" t="s">
        <v>18</v>
      </c>
    </row>
    <row r="29" spans="2:6" x14ac:dyDescent="0.25">
      <c r="C29" t="s">
        <v>21</v>
      </c>
    </row>
    <row r="30" spans="2:6" x14ac:dyDescent="0.25">
      <c r="C30" t="str">
        <f>CONCATENATE(Base!$A23,Base!$B23,Base!$C23)</f>
        <v>&lt;addsHediff&gt;CloacaAnus&lt;/addsHediff&gt;</v>
      </c>
    </row>
    <row r="31" spans="2:6" x14ac:dyDescent="0.25">
      <c r="B31" t="s">
        <v>22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workbookViewId="0">
      <selection sqref="A1:XFD31"/>
    </sheetView>
  </sheetViews>
  <sheetFormatPr defaultRowHeight="15" x14ac:dyDescent="0.25"/>
  <sheetData>
    <row r="1" spans="2:7" x14ac:dyDescent="0.25">
      <c r="B1" t="str">
        <f>CONCATENATE(Base!$A26,Base!$B26,Base!$C26)</f>
        <v>&lt;RecipeDef ParentName="FutaMakingF"&gt;</v>
      </c>
    </row>
    <row r="2" spans="2:7" x14ac:dyDescent="0.25">
      <c r="C2" t="str">
        <f>CONCATENATE(Base!$A27,Base!$B27,Base!$C27)</f>
        <v>&lt;defName&gt;AddCloacaAnus&lt;/defName&gt;</v>
      </c>
    </row>
    <row r="3" spans="2:7" x14ac:dyDescent="0.25">
      <c r="C3" t="str">
        <f>CONCATENATE(Base!$A28,Base!$B28,Base!$C28)</f>
        <v>&lt;label&gt;add cloaca anus&lt;/label&gt;</v>
      </c>
    </row>
    <row r="4" spans="2:7" x14ac:dyDescent="0.25">
      <c r="C4" t="s">
        <v>10</v>
      </c>
    </row>
    <row r="5" spans="2:7" x14ac:dyDescent="0.25">
      <c r="D5" t="s">
        <v>1</v>
      </c>
    </row>
    <row r="6" spans="2:7" x14ac:dyDescent="0.25">
      <c r="E6" t="s">
        <v>11</v>
      </c>
    </row>
    <row r="7" spans="2:7" x14ac:dyDescent="0.25">
      <c r="F7" t="s">
        <v>12</v>
      </c>
    </row>
    <row r="8" spans="2:7" x14ac:dyDescent="0.25">
      <c r="G8" t="s">
        <v>13</v>
      </c>
    </row>
    <row r="9" spans="2:7" x14ac:dyDescent="0.25">
      <c r="F9" t="s">
        <v>14</v>
      </c>
    </row>
    <row r="10" spans="2:7" x14ac:dyDescent="0.25">
      <c r="E10" t="s">
        <v>15</v>
      </c>
    </row>
    <row r="11" spans="2:7" x14ac:dyDescent="0.25">
      <c r="E11" t="s">
        <v>16</v>
      </c>
    </row>
    <row r="12" spans="2:7" x14ac:dyDescent="0.25">
      <c r="D12" t="s">
        <v>4</v>
      </c>
    </row>
    <row r="13" spans="2:7" x14ac:dyDescent="0.25">
      <c r="D13" t="s">
        <v>1</v>
      </c>
    </row>
    <row r="14" spans="2:7" x14ac:dyDescent="0.25">
      <c r="E14" t="s">
        <v>11</v>
      </c>
    </row>
    <row r="15" spans="2:7" x14ac:dyDescent="0.25">
      <c r="F15" t="s">
        <v>17</v>
      </c>
    </row>
    <row r="16" spans="2:7" x14ac:dyDescent="0.25">
      <c r="G16" t="str">
        <f>CONCATENATE(Base!$A21,Base!$B21,Base!$C21)</f>
        <v>&lt;li&gt;CloacaAnus&lt;/li&gt;</v>
      </c>
    </row>
    <row r="17" spans="2:6" x14ac:dyDescent="0.25">
      <c r="F17" t="s">
        <v>18</v>
      </c>
    </row>
    <row r="18" spans="2:6" x14ac:dyDescent="0.25">
      <c r="E18" t="s">
        <v>15</v>
      </c>
    </row>
    <row r="19" spans="2:6" x14ac:dyDescent="0.25">
      <c r="E19" t="s">
        <v>16</v>
      </c>
    </row>
    <row r="20" spans="2:6" x14ac:dyDescent="0.25">
      <c r="D20" t="s">
        <v>4</v>
      </c>
    </row>
    <row r="21" spans="2:6" x14ac:dyDescent="0.25">
      <c r="C21" t="s">
        <v>19</v>
      </c>
    </row>
    <row r="22" spans="2:6" x14ac:dyDescent="0.25">
      <c r="C22" t="s">
        <v>20</v>
      </c>
    </row>
    <row r="23" spans="2:6" x14ac:dyDescent="0.25">
      <c r="D23" t="s">
        <v>12</v>
      </c>
    </row>
    <row r="24" spans="2:6" x14ac:dyDescent="0.25">
      <c r="E24" t="s">
        <v>13</v>
      </c>
    </row>
    <row r="25" spans="2:6" x14ac:dyDescent="0.25">
      <c r="D25" t="s">
        <v>14</v>
      </c>
    </row>
    <row r="26" spans="2:6" x14ac:dyDescent="0.25">
      <c r="D26" t="s">
        <v>17</v>
      </c>
    </row>
    <row r="27" spans="2:6" x14ac:dyDescent="0.25">
      <c r="E27" t="str">
        <f>CONCATENATE(Base!$A22,Base!$B22,Base!$C22)</f>
        <v>&lt;li&gt;CloacaAnus&lt;/li&gt;</v>
      </c>
    </row>
    <row r="28" spans="2:6" x14ac:dyDescent="0.25">
      <c r="D28" t="s">
        <v>18</v>
      </c>
    </row>
    <row r="29" spans="2:6" x14ac:dyDescent="0.25">
      <c r="C29" t="s">
        <v>21</v>
      </c>
    </row>
    <row r="30" spans="2:6" x14ac:dyDescent="0.25">
      <c r="C30" t="str">
        <f>CONCATENATE(Base!$A23,Base!$B23,Base!$C23)</f>
        <v>&lt;addsHediff&gt;CloacaAnus&lt;/addsHediff&gt;</v>
      </c>
    </row>
    <row r="31" spans="2:6" x14ac:dyDescent="0.25">
      <c r="B31" t="s">
        <v>22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workbookViewId="0">
      <selection sqref="A1:G31"/>
    </sheetView>
  </sheetViews>
  <sheetFormatPr defaultRowHeight="15" x14ac:dyDescent="0.25"/>
  <sheetData>
    <row r="1" spans="2:7" x14ac:dyDescent="0.25">
      <c r="B1" t="str">
        <f>CONCATENATE(Base!$A31,Base!$B31,Base!$C31)</f>
        <v>&lt;RecipeDef ParentName="FutaMakingM"&gt;</v>
      </c>
    </row>
    <row r="2" spans="2:7" x14ac:dyDescent="0.25">
      <c r="C2" t="str">
        <f>CONCATENATE(Base!$A32,Base!$B32,Base!$C32)</f>
        <v>&lt;defName&gt;AddCloacaAnus&lt;/defName&gt;</v>
      </c>
    </row>
    <row r="3" spans="2:7" x14ac:dyDescent="0.25">
      <c r="C3" t="str">
        <f>CONCATENATE(Base!$A33,Base!$B33,Base!$C33)</f>
        <v>&lt;label&gt;add cloaca anus&lt;/label&gt;</v>
      </c>
    </row>
    <row r="4" spans="2:7" x14ac:dyDescent="0.25">
      <c r="C4" t="s">
        <v>10</v>
      </c>
    </row>
    <row r="5" spans="2:7" x14ac:dyDescent="0.25">
      <c r="D5" t="s">
        <v>1</v>
      </c>
    </row>
    <row r="6" spans="2:7" x14ac:dyDescent="0.25">
      <c r="E6" t="s">
        <v>11</v>
      </c>
    </row>
    <row r="7" spans="2:7" x14ac:dyDescent="0.25">
      <c r="F7" t="s">
        <v>12</v>
      </c>
    </row>
    <row r="8" spans="2:7" x14ac:dyDescent="0.25">
      <c r="G8" t="s">
        <v>13</v>
      </c>
    </row>
    <row r="9" spans="2:7" x14ac:dyDescent="0.25">
      <c r="F9" t="s">
        <v>14</v>
      </c>
    </row>
    <row r="10" spans="2:7" x14ac:dyDescent="0.25">
      <c r="E10" t="s">
        <v>15</v>
      </c>
    </row>
    <row r="11" spans="2:7" x14ac:dyDescent="0.25">
      <c r="E11" t="s">
        <v>16</v>
      </c>
    </row>
    <row r="12" spans="2:7" x14ac:dyDescent="0.25">
      <c r="D12" t="s">
        <v>4</v>
      </c>
    </row>
    <row r="13" spans="2:7" x14ac:dyDescent="0.25">
      <c r="D13" t="s">
        <v>1</v>
      </c>
    </row>
    <row r="14" spans="2:7" x14ac:dyDescent="0.25">
      <c r="E14" t="s">
        <v>11</v>
      </c>
    </row>
    <row r="15" spans="2:7" x14ac:dyDescent="0.25">
      <c r="F15" t="s">
        <v>17</v>
      </c>
    </row>
    <row r="16" spans="2:7" x14ac:dyDescent="0.25">
      <c r="G16" t="str">
        <f>CONCATENATE(Base!$A21,Base!$B21,Base!$C21)</f>
        <v>&lt;li&gt;CloacaAnus&lt;/li&gt;</v>
      </c>
    </row>
    <row r="17" spans="2:6" x14ac:dyDescent="0.25">
      <c r="F17" t="s">
        <v>18</v>
      </c>
    </row>
    <row r="18" spans="2:6" x14ac:dyDescent="0.25">
      <c r="E18" t="s">
        <v>15</v>
      </c>
    </row>
    <row r="19" spans="2:6" x14ac:dyDescent="0.25">
      <c r="E19" t="s">
        <v>16</v>
      </c>
    </row>
    <row r="20" spans="2:6" x14ac:dyDescent="0.25">
      <c r="D20" t="s">
        <v>4</v>
      </c>
    </row>
    <row r="21" spans="2:6" x14ac:dyDescent="0.25">
      <c r="C21" t="s">
        <v>19</v>
      </c>
    </row>
    <row r="22" spans="2:6" x14ac:dyDescent="0.25">
      <c r="C22" t="s">
        <v>20</v>
      </c>
    </row>
    <row r="23" spans="2:6" x14ac:dyDescent="0.25">
      <c r="D23" t="s">
        <v>12</v>
      </c>
    </row>
    <row r="24" spans="2:6" x14ac:dyDescent="0.25">
      <c r="E24" t="s">
        <v>13</v>
      </c>
    </row>
    <row r="25" spans="2:6" x14ac:dyDescent="0.25">
      <c r="D25" t="s">
        <v>14</v>
      </c>
    </row>
    <row r="26" spans="2:6" x14ac:dyDescent="0.25">
      <c r="D26" t="s">
        <v>17</v>
      </c>
    </row>
    <row r="27" spans="2:6" x14ac:dyDescent="0.25">
      <c r="E27" t="str">
        <f>CONCATENATE(Base!$A22,Base!$B22,Base!$C22)</f>
        <v>&lt;li&gt;CloacaAnus&lt;/li&gt;</v>
      </c>
    </row>
    <row r="28" spans="2:6" x14ac:dyDescent="0.25">
      <c r="D28" t="s">
        <v>18</v>
      </c>
    </row>
    <row r="29" spans="2:6" x14ac:dyDescent="0.25">
      <c r="C29" t="s">
        <v>21</v>
      </c>
    </row>
    <row r="30" spans="2:6" x14ac:dyDescent="0.25">
      <c r="C30" t="str">
        <f>CONCATENATE(Base!$A23,Base!$B23,Base!$C23)</f>
        <v>&lt;addsHediff&gt;CloacaAnus&lt;/addsHediff&gt;</v>
      </c>
    </row>
    <row r="31" spans="2:6" x14ac:dyDescent="0.25">
      <c r="B31" t="s">
        <v>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Base</vt:lpstr>
      <vt:lpstr>HediffDef</vt:lpstr>
      <vt:lpstr>ThingDef</vt:lpstr>
      <vt:lpstr>RecipeDef</vt:lpstr>
      <vt:lpstr>Female -&gt; Futa</vt:lpstr>
      <vt:lpstr>Male -&gt; Futa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2019-12-12T11:29:59Z</dcterms:created>
  <dcterms:modified xsi:type="dcterms:W3CDTF">2019-12-12T12:49:29Z</dcterms:modified>
</cp:coreProperties>
</file>