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<sst xmlns="http://schemas.openxmlformats.org/spreadsheetml/2006/main" count="33" uniqueCount="16">
  <si>
    <t xml:space="preserve">MODE A</t>
  </si>
  <si>
    <t xml:space="preserve">1n</t>
  </si>
  <si>
    <t xml:space="preserve">2n</t>
  </si>
  <si>
    <t xml:space="preserve">3n</t>
  </si>
  <si>
    <t xml:space="preserve">4n</t>
  </si>
  <si>
    <t xml:space="preserve">DAC clock</t>
  </si>
  <si>
    <t xml:space="preserve">IN</t>
  </si>
  <si>
    <t xml:space="preserve">OUT</t>
  </si>
  <si>
    <t xml:space="preserve">FALLS</t>
  </si>
  <si>
    <t xml:space="preserve">MAX FALL</t>
  </si>
  <si>
    <t xml:space="preserve">1 nyquist</t>
  </si>
  <si>
    <t xml:space="preserve">2 nyquist</t>
  </si>
  <si>
    <t xml:space="preserve">3 nyquist</t>
  </si>
  <si>
    <t xml:space="preserve">4 nyquist</t>
  </si>
  <si>
    <t xml:space="preserve">MODE B</t>
  </si>
  <si>
    <t xml:space="preserve">Attenuation, db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</si>
</sst>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"/>
    <numFmt numFmtId="166" formatCode="General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204"/>
    </font>
    <font>
      <u val="single"/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81D41A"/>
        <bgColor rgb="FFAFD095"/>
      </patternFill>
    </fill>
    <fill>
      <patternFill patternType="solid">
        <fgColor rgb="FFFFFF00"/>
        <bgColor rgb="FFFFFF00"/>
      </patternFill>
    </fill>
    <fill>
      <patternFill patternType="solid">
        <fgColor rgb="FFFBE5D6"/>
        <bgColor rgb="FFDAE3F3"/>
      </patternFill>
    </fill>
    <fill>
      <patternFill patternType="solid">
        <fgColor rgb="FFDAE3F3"/>
        <bgColor rgb="FFFBE5D6"/>
      </patternFill>
    </fill>
    <fill>
      <patternFill patternType="solid">
        <fgColor rgb="FFAFD095"/>
        <bgColor rgb="FF99CC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3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6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6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6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4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D095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V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1" activeCellId="0" sqref="J21"/>
    </sheetView>
  </sheetViews>
  <sheetFormatPr defaultColWidth="8.55078125" defaultRowHeight="1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15.15"/>
    <col collapsed="false" customWidth="true" hidden="false" outlineLevel="0" max="9" min="9" style="1" width="11.71"/>
    <col collapsed="false" customWidth="true" hidden="false" outlineLevel="0" max="12" min="12" style="1" width="9.14"/>
    <col collapsed="false" customWidth="true" hidden="false" outlineLevel="0" max="16" min="16" style="1" width="12.57"/>
    <col collapsed="false" customWidth="true" hidden="false" outlineLevel="0" max="22" min="22" style="1" width="10.58"/>
    <col collapsed="false" customWidth="true" hidden="false" outlineLevel="0" max="24" min="24" style="1" width="11.99"/>
  </cols>
  <sheetData>
    <row r="1" customFormat="false" ht="13.8" hidden="false" customHeight="false" outlineLevel="0" collapsed="false">
      <c r="B1" s="2" t="s">
        <v>0</v>
      </c>
      <c r="K1" s="3" t="s">
        <v>1</v>
      </c>
      <c r="L1" s="3" t="s">
        <v>2</v>
      </c>
      <c r="M1" s="3" t="s">
        <v>3</v>
      </c>
      <c r="N1" s="3" t="s">
        <v>4</v>
      </c>
    </row>
    <row r="2" customFormat="false" ht="13.8" hidden="false" customHeight="false" outlineLevel="0" collapsed="false">
      <c r="B2" s="4"/>
      <c r="K2" s="3"/>
      <c r="L2" s="3"/>
      <c r="M2" s="3"/>
      <c r="N2" s="3"/>
    </row>
    <row r="3" customFormat="false" ht="13.8" hidden="false" customHeight="false" outlineLevel="0" collapsed="false">
      <c r="B3" s="5" t="s">
        <v>5</v>
      </c>
      <c r="C3" s="6" t="n">
        <f aca="false">48000*2240/1000000</f>
        <v>107.52</v>
      </c>
      <c r="D3" s="6"/>
      <c r="E3" s="6"/>
      <c r="F3" s="6"/>
      <c r="G3" s="6"/>
      <c r="H3" s="6"/>
      <c r="I3" s="6"/>
      <c r="J3" s="7"/>
      <c r="K3" s="7" t="n">
        <f aca="false">C3/2</f>
        <v>53.76</v>
      </c>
      <c r="L3" s="7" t="n">
        <f aca="false">K3*2</f>
        <v>107.52</v>
      </c>
      <c r="M3" s="7" t="n">
        <f aca="false">K3*3</f>
        <v>161.28</v>
      </c>
      <c r="N3" s="7" t="n">
        <f aca="false">K3*4</f>
        <v>215.04</v>
      </c>
      <c r="O3" s="7"/>
      <c r="P3" s="7"/>
    </row>
    <row r="4" s="8" customFormat="true" ht="15" hidden="false" customHeight="false" outlineLevel="0" collapsed="false">
      <c r="B4" s="9"/>
      <c r="C4" s="10" t="s">
        <v>6</v>
      </c>
      <c r="D4" s="10"/>
      <c r="E4" s="11" t="s">
        <v>7</v>
      </c>
      <c r="F4" s="11"/>
      <c r="G4" s="11" t="s">
        <v>8</v>
      </c>
      <c r="H4" s="11"/>
      <c r="I4" s="12" t="s">
        <v>9</v>
      </c>
      <c r="J4" s="13"/>
      <c r="K4" s="14"/>
      <c r="L4" s="14"/>
      <c r="M4" s="14"/>
      <c r="N4" s="14"/>
      <c r="O4" s="15"/>
      <c r="P4" s="15"/>
    </row>
    <row r="5" customFormat="false" ht="15" hidden="false" customHeight="false" outlineLevel="0" collapsed="false">
      <c r="B5" s="16" t="s">
        <v>10</v>
      </c>
      <c r="C5" s="17" t="n">
        <v>0</v>
      </c>
      <c r="D5" s="18" t="n">
        <f aca="false">C3*0.4</f>
        <v>43.008</v>
      </c>
      <c r="E5" s="19" t="n">
        <f aca="false">C5</f>
        <v>0</v>
      </c>
      <c r="F5" s="20" t="n">
        <f aca="false">D5</f>
        <v>43.008</v>
      </c>
      <c r="G5" s="17" t="n">
        <f aca="false">F5</f>
        <v>43.008</v>
      </c>
      <c r="H5" s="21" t="n">
        <f aca="false">E6</f>
        <v>64.512</v>
      </c>
      <c r="I5" s="22" t="n">
        <f aca="false">(G5+H5)/2</f>
        <v>53.76</v>
      </c>
      <c r="J5" s="23"/>
      <c r="K5" s="23"/>
      <c r="L5" s="23"/>
      <c r="M5" s="23"/>
      <c r="N5" s="23"/>
      <c r="O5" s="23"/>
      <c r="P5" s="23"/>
    </row>
    <row r="6" customFormat="false" ht="15" hidden="false" customHeight="false" outlineLevel="0" collapsed="false">
      <c r="B6" s="16" t="s">
        <v>11</v>
      </c>
      <c r="C6" s="17" t="n">
        <f aca="false">C3*0.2</f>
        <v>21.504</v>
      </c>
      <c r="D6" s="18" t="n">
        <f aca="false">C3*0.4</f>
        <v>43.008</v>
      </c>
      <c r="E6" s="19" t="n">
        <f aca="false">C3-D6</f>
        <v>64.512</v>
      </c>
      <c r="F6" s="20" t="n">
        <f aca="false">C3-C6</f>
        <v>86.016</v>
      </c>
      <c r="G6" s="17" t="n">
        <f aca="false">F6</f>
        <v>86.016</v>
      </c>
      <c r="H6" s="21" t="n">
        <f aca="false">E7</f>
        <v>129.024</v>
      </c>
      <c r="I6" s="22" t="n">
        <f aca="false">(G6+H6)/2</f>
        <v>107.52</v>
      </c>
      <c r="J6" s="23"/>
      <c r="K6" s="23"/>
      <c r="L6" s="23"/>
      <c r="M6" s="23"/>
      <c r="N6" s="23"/>
      <c r="O6" s="23"/>
      <c r="P6" s="23"/>
    </row>
    <row r="7" customFormat="false" ht="15" hidden="false" customHeight="false" outlineLevel="0" collapsed="false">
      <c r="B7" s="16" t="s">
        <v>12</v>
      </c>
      <c r="C7" s="17" t="n">
        <f aca="false">C3*0.2</f>
        <v>21.504</v>
      </c>
      <c r="D7" s="18" t="n">
        <f aca="false">C3*0.4</f>
        <v>43.008</v>
      </c>
      <c r="E7" s="24" t="n">
        <f aca="false">C3+C7</f>
        <v>129.024</v>
      </c>
      <c r="F7" s="20" t="n">
        <f aca="false">C3+D7</f>
        <v>150.528</v>
      </c>
      <c r="G7" s="17" t="n">
        <f aca="false">F7</f>
        <v>150.528</v>
      </c>
      <c r="H7" s="21" t="n">
        <f aca="false">E8</f>
        <v>172.032</v>
      </c>
      <c r="I7" s="22" t="n">
        <f aca="false">(G7+H7)/2</f>
        <v>161.28</v>
      </c>
      <c r="J7" s="23"/>
      <c r="K7" s="23"/>
      <c r="L7" s="23"/>
      <c r="M7" s="23"/>
      <c r="N7" s="23"/>
      <c r="O7" s="23"/>
      <c r="P7" s="23"/>
    </row>
    <row r="8" customFormat="false" ht="15.75" hidden="false" customHeight="false" outlineLevel="0" collapsed="false">
      <c r="B8" s="25" t="s">
        <v>13</v>
      </c>
      <c r="C8" s="26" t="n">
        <v>0</v>
      </c>
      <c r="D8" s="27" t="n">
        <f aca="false">C3*0.4</f>
        <v>43.008</v>
      </c>
      <c r="E8" s="26" t="n">
        <f aca="false">C3*2-D8</f>
        <v>172.032</v>
      </c>
      <c r="F8" s="28" t="n">
        <f aca="false">C3*2-C8</f>
        <v>215.04</v>
      </c>
      <c r="G8" s="26"/>
      <c r="H8" s="28"/>
      <c r="I8" s="29"/>
      <c r="J8" s="23"/>
      <c r="K8" s="23"/>
      <c r="L8" s="23"/>
      <c r="M8" s="23"/>
      <c r="N8" s="23"/>
      <c r="O8" s="23"/>
      <c r="P8" s="23"/>
    </row>
    <row r="10" customFormat="false" ht="13.8" hidden="false" customHeight="false" outlineLevel="0" collapsed="false">
      <c r="B10" s="2" t="s">
        <v>14</v>
      </c>
      <c r="K10" s="3" t="s">
        <v>1</v>
      </c>
      <c r="L10" s="3" t="s">
        <v>2</v>
      </c>
      <c r="M10" s="3" t="s">
        <v>3</v>
      </c>
      <c r="N10" s="3" t="s">
        <v>4</v>
      </c>
    </row>
    <row r="11" customFormat="false" ht="13.8" hidden="false" customHeight="false" outlineLevel="0" collapsed="false">
      <c r="B11" s="4"/>
      <c r="K11" s="3"/>
      <c r="L11" s="3"/>
      <c r="M11" s="3"/>
      <c r="N11" s="3"/>
    </row>
    <row r="12" customFormat="false" ht="13.8" hidden="false" customHeight="false" outlineLevel="0" collapsed="false">
      <c r="B12" s="5" t="s">
        <v>5</v>
      </c>
      <c r="C12" s="6" t="n">
        <f aca="false">48000*1600/1000000</f>
        <v>76.8</v>
      </c>
      <c r="D12" s="6"/>
      <c r="E12" s="6"/>
      <c r="F12" s="6"/>
      <c r="G12" s="6"/>
      <c r="H12" s="6"/>
      <c r="I12" s="6"/>
      <c r="J12" s="7"/>
      <c r="K12" s="7" t="n">
        <f aca="false">C12/2</f>
        <v>38.4</v>
      </c>
      <c r="L12" s="7" t="n">
        <f aca="false">K12*2</f>
        <v>76.8</v>
      </c>
      <c r="M12" s="7" t="n">
        <f aca="false">K12*3</f>
        <v>115.2</v>
      </c>
      <c r="N12" s="7" t="n">
        <f aca="false">K12*4</f>
        <v>153.6</v>
      </c>
      <c r="O12" s="7"/>
      <c r="P12" s="30"/>
      <c r="Q12" s="30"/>
      <c r="R12" s="30"/>
      <c r="S12" s="30"/>
      <c r="T12" s="30"/>
      <c r="U12" s="30"/>
      <c r="V12" s="30"/>
    </row>
    <row r="13" customFormat="false" ht="13.8" hidden="false" customHeight="false" outlineLevel="0" collapsed="false">
      <c r="B13" s="9"/>
      <c r="C13" s="10" t="s">
        <v>6</v>
      </c>
      <c r="D13" s="10"/>
      <c r="E13" s="11" t="s">
        <v>7</v>
      </c>
      <c r="F13" s="11"/>
      <c r="G13" s="11" t="s">
        <v>8</v>
      </c>
      <c r="H13" s="11"/>
      <c r="I13" s="12" t="s">
        <v>9</v>
      </c>
      <c r="J13" s="13"/>
      <c r="K13" s="14"/>
      <c r="L13" s="14"/>
      <c r="M13" s="14"/>
      <c r="N13" s="14"/>
      <c r="O13" s="15"/>
      <c r="P13" s="30"/>
      <c r="Q13" s="30"/>
      <c r="R13" s="30"/>
      <c r="S13" s="30"/>
      <c r="T13" s="30"/>
      <c r="U13" s="30"/>
      <c r="V13" s="30"/>
    </row>
    <row r="14" customFormat="false" ht="13.8" hidden="false" customHeight="false" outlineLevel="0" collapsed="false">
      <c r="B14" s="16" t="s">
        <v>10</v>
      </c>
      <c r="C14" s="17" t="n">
        <v>0</v>
      </c>
      <c r="D14" s="18" t="n">
        <f aca="false">C12*0.4</f>
        <v>30.72</v>
      </c>
      <c r="E14" s="31" t="n">
        <f aca="false">C14</f>
        <v>0</v>
      </c>
      <c r="F14" s="32" t="n">
        <f aca="false">D14</f>
        <v>30.72</v>
      </c>
      <c r="G14" s="17" t="n">
        <f aca="false">F14</f>
        <v>30.72</v>
      </c>
      <c r="H14" s="21" t="n">
        <f aca="false">E15</f>
        <v>46.08</v>
      </c>
      <c r="I14" s="22" t="n">
        <f aca="false">(G14+H14)/2</f>
        <v>38.4</v>
      </c>
      <c r="J14" s="23"/>
      <c r="K14" s="23"/>
      <c r="L14" s="23"/>
      <c r="M14" s="23"/>
      <c r="N14" s="23"/>
      <c r="O14" s="23"/>
      <c r="P14" s="30"/>
      <c r="Q14" s="30"/>
      <c r="R14" s="30"/>
      <c r="S14" s="30"/>
      <c r="T14" s="30"/>
      <c r="U14" s="30"/>
      <c r="V14" s="30"/>
    </row>
    <row r="15" customFormat="false" ht="13.8" hidden="false" customHeight="false" outlineLevel="0" collapsed="false">
      <c r="B15" s="16" t="s">
        <v>11</v>
      </c>
      <c r="C15" s="17" t="n">
        <f aca="false">C12*0.2</f>
        <v>15.36</v>
      </c>
      <c r="D15" s="18" t="n">
        <f aca="false">C12*0.4</f>
        <v>30.72</v>
      </c>
      <c r="E15" s="19" t="n">
        <f aca="false">C12-D15</f>
        <v>46.08</v>
      </c>
      <c r="F15" s="20" t="n">
        <f aca="false">C12-C15</f>
        <v>61.44</v>
      </c>
      <c r="G15" s="17" t="n">
        <f aca="false">F15</f>
        <v>61.44</v>
      </c>
      <c r="H15" s="21" t="n">
        <f aca="false">E16</f>
        <v>92.16</v>
      </c>
      <c r="I15" s="22" t="n">
        <f aca="false">(G15+H15)/2</f>
        <v>76.8</v>
      </c>
      <c r="J15" s="23"/>
      <c r="K15" s="23"/>
      <c r="L15" s="23"/>
      <c r="M15" s="23"/>
      <c r="N15" s="23"/>
      <c r="O15" s="23"/>
      <c r="P15" s="30"/>
      <c r="Q15" s="30"/>
      <c r="R15" s="30"/>
      <c r="S15" s="30"/>
      <c r="T15" s="30"/>
      <c r="U15" s="30"/>
      <c r="V15" s="30"/>
    </row>
    <row r="16" customFormat="false" ht="13.8" hidden="false" customHeight="false" outlineLevel="0" collapsed="false">
      <c r="B16" s="16" t="s">
        <v>12</v>
      </c>
      <c r="C16" s="17" t="n">
        <f aca="false">C12*0.2</f>
        <v>15.36</v>
      </c>
      <c r="D16" s="18" t="n">
        <f aca="false">C12*0.4</f>
        <v>30.72</v>
      </c>
      <c r="E16" s="24" t="n">
        <f aca="false">C12+C16</f>
        <v>92.16</v>
      </c>
      <c r="F16" s="20" t="n">
        <f aca="false">C12+D16</f>
        <v>107.52</v>
      </c>
      <c r="G16" s="17" t="n">
        <f aca="false">F16</f>
        <v>107.52</v>
      </c>
      <c r="H16" s="21" t="n">
        <f aca="false">E17</f>
        <v>122.88</v>
      </c>
      <c r="I16" s="22" t="n">
        <f aca="false">(G16+H16)/2</f>
        <v>115.2</v>
      </c>
      <c r="J16" s="23"/>
      <c r="K16" s="23"/>
      <c r="L16" s="23"/>
      <c r="M16" s="23"/>
      <c r="N16" s="23"/>
      <c r="O16" s="23"/>
      <c r="P16" s="30"/>
      <c r="Q16" s="30"/>
      <c r="R16" s="30"/>
      <c r="S16" s="30"/>
      <c r="T16" s="30"/>
      <c r="U16" s="30"/>
      <c r="V16" s="30"/>
    </row>
    <row r="17" customFormat="false" ht="13.8" hidden="false" customHeight="false" outlineLevel="0" collapsed="false">
      <c r="B17" s="25" t="s">
        <v>13</v>
      </c>
      <c r="C17" s="26" t="n">
        <v>0</v>
      </c>
      <c r="D17" s="27" t="n">
        <f aca="false">C12*0.4</f>
        <v>30.72</v>
      </c>
      <c r="E17" s="26" t="n">
        <f aca="false">C12*2-D17</f>
        <v>122.88</v>
      </c>
      <c r="F17" s="28" t="n">
        <f aca="false">C12*2-C17</f>
        <v>153.6</v>
      </c>
      <c r="G17" s="26"/>
      <c r="H17" s="28"/>
      <c r="I17" s="29"/>
      <c r="J17" s="23"/>
      <c r="K17" s="23"/>
      <c r="L17" s="23"/>
      <c r="M17" s="23"/>
      <c r="N17" s="23"/>
      <c r="O17" s="23"/>
      <c r="P17" s="30"/>
      <c r="Q17" s="30"/>
      <c r="R17" s="30"/>
      <c r="S17" s="30"/>
      <c r="T17" s="30"/>
      <c r="U17" s="30"/>
      <c r="V17" s="30"/>
    </row>
    <row r="19" customFormat="false" ht="13.8" hidden="false" customHeight="false" outlineLevel="0" collapsed="false">
      <c r="B19" s="33"/>
      <c r="C19" s="33"/>
      <c r="D19" s="33"/>
    </row>
    <row r="20" customFormat="false" ht="13.8" hidden="false" customHeight="false" outlineLevel="0" collapsed="false">
      <c r="B20" s="4" t="s">
        <v>15</v>
      </c>
    </row>
    <row r="21" customFormat="false" ht="13.8" hidden="false" customHeight="false" outlineLevel="0" collapsed="false">
      <c r="B21" s="34" t="s">
        <v>10</v>
      </c>
      <c r="C21" s="35" t="n">
        <v>0</v>
      </c>
      <c r="D21" s="35" t="n">
        <v>0.14</v>
      </c>
    </row>
    <row r="22" customFormat="false" ht="13.8" hidden="false" customHeight="false" outlineLevel="0" collapsed="false">
      <c r="B22" s="34" t="s">
        <v>11</v>
      </c>
      <c r="C22" s="35" t="n">
        <v>0.32</v>
      </c>
      <c r="D22" s="35" t="n">
        <v>0.58</v>
      </c>
    </row>
    <row r="23" customFormat="false" ht="13.8" hidden="false" customHeight="false" outlineLevel="0" collapsed="false">
      <c r="B23" s="34" t="s">
        <v>12</v>
      </c>
      <c r="C23" s="35" t="n">
        <v>1.33</v>
      </c>
      <c r="D23" s="35" t="n">
        <v>1.83</v>
      </c>
    </row>
    <row r="24" customFormat="false" ht="13.8" hidden="false" customHeight="false" outlineLevel="0" collapsed="false">
      <c r="B24" s="34" t="s">
        <v>13</v>
      </c>
      <c r="C24" s="35" t="n">
        <v>2.42</v>
      </c>
      <c r="D24" s="35" t="n">
        <v>3.92</v>
      </c>
    </row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</sheetData>
  <mergeCells count="8">
    <mergeCell ref="C3:I3"/>
    <mergeCell ref="C4:D4"/>
    <mergeCell ref="E4:F4"/>
    <mergeCell ref="G4:H4"/>
    <mergeCell ref="C12:I12"/>
    <mergeCell ref="C13:D13"/>
    <mergeCell ref="E13:F13"/>
    <mergeCell ref="G13:H1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2020-08-31T09:20:24Z</dcterms:created>
  <dc:creator>xgudron</dc:creator>
  <dc:description/>
  <dc:language>ru-RU</dc:language>
  <cp:lastModifiedBy/>
  <dcterms:modified xsi:type="dcterms:W3CDTF">2023-09-11T14:26:20Z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